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<sst xmlns="http://schemas.openxmlformats.org/spreadsheetml/2006/main" count="50" uniqueCount="50">
  <si>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</si>
  <si>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</si>
  <si>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</si>
  <si>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</si>
  <si>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</si>
  <si>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</si>
  <si>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</si>
  <si>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</si>
  <si>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</si>
  <si>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</si>
  <si>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</si>
  <si>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</si>
  <si>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</si>
  <si>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</si>
  <si>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</si>
  <si>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</si>
  <si>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</si>
  <si>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</si>
  <si>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</si>
  <si>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</si>
  <si>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</si>
  <si>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</si>
  <si>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</si>
  <si>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</si>
  <si>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</si>
  <si>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</si>
  <si>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</si>
  <si>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</si>
  <si>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</si>
  <si>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</si>
  <si>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</si>
  <si>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</si>
  <si>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</si>
  <si>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</si>
  <si>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</si>
  <si>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</si>
  <si>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</si>
  <si>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</si>
  <si>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станом на 6 березня  2017 року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</si>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</sst>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29" xfId="62" applyFont="1" applyFill="1" applyBorder="1" applyAlignment="1" applyProtection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0"/>
  <sheetViews>
    <sheetView tabSelected="1" view="pageBreakPreview" zoomScale="75" zoomScaleNormal="75" zoomScaleSheetLayoutView="75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2" t="s">
        <v>29</v>
      </c>
      <c r="B1" s="62"/>
      <c r="C1" s="62"/>
      <c r="D1" s="62"/>
      <c r="E1" s="62"/>
    </row>
    <row r="2" spans="1:5" s="32" customFormat="1" ht="22.5">
      <c r="A2" s="62" t="s">
        <v>38</v>
      </c>
      <c r="B2" s="62"/>
      <c r="C2" s="62"/>
      <c r="D2" s="62"/>
      <c r="E2" s="62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3" t="s">
        <v>9</v>
      </c>
      <c r="B5" s="64"/>
      <c r="C5" s="64"/>
      <c r="D5" s="64"/>
      <c r="E5" s="65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5528</v>
      </c>
      <c r="D6" s="11">
        <f>D7+D8</f>
        <v>6387.400000000001</v>
      </c>
      <c r="E6" s="12">
        <f>D6/C6*100</f>
        <v>115.54630969609264</v>
      </c>
    </row>
    <row r="7" spans="1:5" s="32" customFormat="1" ht="30.75" customHeight="1">
      <c r="A7" s="13">
        <v>11010000</v>
      </c>
      <c r="B7" s="14" t="s">
        <v>13</v>
      </c>
      <c r="C7" s="15">
        <v>5528</v>
      </c>
      <c r="D7" s="15">
        <v>6352.3</v>
      </c>
      <c r="E7" s="15">
        <f>D7/C7*100</f>
        <v>114.91136034732273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35.1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70.5</v>
      </c>
      <c r="D9" s="11">
        <f>D10+D12+D11</f>
        <v>209</v>
      </c>
      <c r="E9" s="12">
        <f>D9/C9*100</f>
        <v>296.45390070921985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19.3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70.5</v>
      </c>
      <c r="D11" s="40">
        <v>80.7</v>
      </c>
      <c r="E11" s="40">
        <f>D11/C11*100</f>
        <v>114.46808510638297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109</v>
      </c>
      <c r="E12" s="37"/>
    </row>
    <row r="13" spans="1:5" s="32" customFormat="1" ht="19.5" thickBot="1">
      <c r="A13" s="18"/>
      <c r="B13" s="19" t="s">
        <v>11</v>
      </c>
      <c r="C13" s="36">
        <f>C6+C9</f>
        <v>5598.5</v>
      </c>
      <c r="D13" s="36">
        <f>D6+D9</f>
        <v>6596.400000000001</v>
      </c>
      <c r="E13" s="20">
        <f>D13/C13*100</f>
        <v>117.82441725462178</v>
      </c>
    </row>
    <row r="14" spans="1:5" s="32" customFormat="1" ht="22.5" customHeight="1" thickBot="1">
      <c r="A14" s="9" t="s">
        <v>8</v>
      </c>
      <c r="B14" s="10" t="s">
        <v>10</v>
      </c>
      <c r="C14" s="11">
        <f>C15+C16</f>
        <v>122302.6</v>
      </c>
      <c r="D14" s="11">
        <f>D15+D16</f>
        <v>93275.7</v>
      </c>
      <c r="E14" s="11">
        <f>D14/C14*100</f>
        <v>76.26632630868026</v>
      </c>
    </row>
    <row r="15" spans="1:5" s="32" customFormat="1" ht="24.75" customHeight="1">
      <c r="A15" s="21">
        <v>41020000</v>
      </c>
      <c r="B15" s="22" t="s">
        <v>2</v>
      </c>
      <c r="C15" s="23">
        <v>10710.1</v>
      </c>
      <c r="D15" s="23">
        <v>9614.7</v>
      </c>
      <c r="E15" s="23">
        <f>D15/C15*100</f>
        <v>89.77227103388391</v>
      </c>
    </row>
    <row r="16" spans="1:5" s="32" customFormat="1" ht="25.5" customHeight="1" thickBot="1">
      <c r="A16" s="24">
        <v>41030000</v>
      </c>
      <c r="B16" s="25" t="s">
        <v>3</v>
      </c>
      <c r="C16" s="26">
        <v>111592.5</v>
      </c>
      <c r="D16" s="26">
        <v>83661</v>
      </c>
      <c r="E16" s="26">
        <f>D16/C16*100</f>
        <v>74.97009207608039</v>
      </c>
    </row>
    <row r="17" spans="1:5" s="32" customFormat="1" ht="29.25" customHeight="1" thickBot="1">
      <c r="A17" s="27"/>
      <c r="B17" s="28" t="s">
        <v>12</v>
      </c>
      <c r="C17" s="29">
        <f>C14+C13</f>
        <v>127901.1</v>
      </c>
      <c r="D17" s="29">
        <f>D14+D13</f>
        <v>99872.09999999999</v>
      </c>
      <c r="E17" s="20">
        <f>D17/C17*100</f>
        <v>78.08541130607945</v>
      </c>
    </row>
    <row r="18" spans="1:5" s="33" customFormat="1" ht="36" customHeight="1" thickBot="1">
      <c r="A18" s="44"/>
      <c r="B18" s="45" t="s">
        <v>33</v>
      </c>
      <c r="C18" s="46"/>
      <c r="D18" s="46">
        <v>0</v>
      </c>
      <c r="E18" s="47">
        <f aca="true" t="shared" si="0" ref="E18:E31">IF(C18=0,"",IF(D18/C18*100&gt;=200,"В/100",D18/C18*100))</f>
      </c>
    </row>
    <row r="19" spans="1:5" s="33" customFormat="1" ht="21.75" customHeight="1" thickBot="1">
      <c r="A19" s="66" t="s">
        <v>14</v>
      </c>
      <c r="B19" s="67"/>
      <c r="C19" s="67"/>
      <c r="D19" s="67"/>
      <c r="E19" s="68"/>
    </row>
    <row r="20" spans="1:5" s="33" customFormat="1" ht="22.5" customHeight="1">
      <c r="A20" s="48" t="s">
        <v>39</v>
      </c>
      <c r="B20" s="49" t="s">
        <v>15</v>
      </c>
      <c r="C20" s="58">
        <v>1125.6</v>
      </c>
      <c r="D20" s="59">
        <v>336.02</v>
      </c>
      <c r="E20" s="54">
        <f t="shared" si="0"/>
        <v>29.852523098791757</v>
      </c>
    </row>
    <row r="21" spans="1:5" s="33" customFormat="1" ht="30" customHeight="1">
      <c r="A21" s="48" t="s">
        <v>40</v>
      </c>
      <c r="B21" s="49" t="s">
        <v>16</v>
      </c>
      <c r="C21" s="58">
        <v>36418.72</v>
      </c>
      <c r="D21" s="59">
        <v>20486.013</v>
      </c>
      <c r="E21" s="54">
        <f t="shared" si="0"/>
        <v>56.25132624101011</v>
      </c>
    </row>
    <row r="22" spans="1:5" s="33" customFormat="1" ht="19.5" customHeight="1">
      <c r="A22" s="48" t="s">
        <v>41</v>
      </c>
      <c r="B22" s="49" t="s">
        <v>17</v>
      </c>
      <c r="C22" s="58">
        <v>18539.649</v>
      </c>
      <c r="D22" s="59">
        <v>11924.988</v>
      </c>
      <c r="E22" s="54">
        <f t="shared" si="0"/>
        <v>64.32154136251445</v>
      </c>
    </row>
    <row r="23" spans="1:5" s="33" customFormat="1" ht="25.5" customHeight="1">
      <c r="A23" s="48" t="s">
        <v>42</v>
      </c>
      <c r="B23" s="49" t="s">
        <v>25</v>
      </c>
      <c r="C23" s="58">
        <v>78848.949</v>
      </c>
      <c r="D23" s="59">
        <v>57510.68053</v>
      </c>
      <c r="E23" s="54">
        <f t="shared" si="0"/>
        <v>72.93778960833073</v>
      </c>
    </row>
    <row r="24" spans="1:5" s="33" customFormat="1" ht="25.5" customHeight="1">
      <c r="A24" s="48" t="s">
        <v>43</v>
      </c>
      <c r="B24" s="49" t="s">
        <v>18</v>
      </c>
      <c r="C24" s="58">
        <v>2152.242</v>
      </c>
      <c r="D24" s="59">
        <v>1296.053</v>
      </c>
      <c r="E24" s="54">
        <f>IF(C24=0,"",IF(D24/C24*100&gt;=200,"В/100",D24/C24*100))</f>
        <v>60.21873934250889</v>
      </c>
    </row>
    <row r="25" spans="1:5" s="33" customFormat="1" ht="25.5" customHeight="1">
      <c r="A25" s="48" t="s">
        <v>44</v>
      </c>
      <c r="B25" s="49" t="s">
        <v>20</v>
      </c>
      <c r="C25" s="58">
        <v>285.98</v>
      </c>
      <c r="D25" s="59">
        <v>170.526</v>
      </c>
      <c r="E25" s="54">
        <f>IF(C25=0,"",IF(D25/C25*100&gt;=200,"В/100",D25/C25*100))</f>
        <v>59.628645359815366</v>
      </c>
    </row>
    <row r="26" spans="1:5" s="33" customFormat="1" ht="21" customHeight="1">
      <c r="A26" s="48" t="s">
        <v>45</v>
      </c>
      <c r="B26" s="49" t="s">
        <v>32</v>
      </c>
      <c r="C26" s="58">
        <v>17.6</v>
      </c>
      <c r="D26" s="59">
        <v>0</v>
      </c>
      <c r="E26" s="54">
        <f t="shared" si="0"/>
        <v>0</v>
      </c>
    </row>
    <row r="27" spans="1:5" s="33" customFormat="1" ht="24" customHeight="1">
      <c r="A27" s="48" t="s">
        <v>46</v>
      </c>
      <c r="B27" s="49" t="s">
        <v>19</v>
      </c>
      <c r="C27" s="58">
        <v>0</v>
      </c>
      <c r="D27" s="59">
        <v>0</v>
      </c>
      <c r="E27" s="54">
        <f>IF(C27=0,"",IF(D27/C27*100&gt;=200,"В/100",D27/C27*100))</f>
      </c>
    </row>
    <row r="28" spans="1:5" s="33" customFormat="1" ht="24" customHeight="1">
      <c r="A28" s="48" t="s">
        <v>47</v>
      </c>
      <c r="B28" s="49" t="s">
        <v>21</v>
      </c>
      <c r="C28" s="58">
        <v>0</v>
      </c>
      <c r="D28" s="59">
        <v>0</v>
      </c>
      <c r="E28" s="54">
        <f t="shared" si="0"/>
      </c>
    </row>
    <row r="29" spans="1:5" s="33" customFormat="1" ht="30" customHeight="1">
      <c r="A29" s="48" t="s">
        <v>48</v>
      </c>
      <c r="B29" s="49" t="s">
        <v>23</v>
      </c>
      <c r="C29" s="60">
        <v>80</v>
      </c>
      <c r="D29" s="59">
        <v>0</v>
      </c>
      <c r="E29" s="54">
        <f t="shared" si="0"/>
        <v>0</v>
      </c>
    </row>
    <row r="30" spans="1:5" s="33" customFormat="1" ht="29.25" customHeight="1" thickBot="1">
      <c r="A30" s="50" t="s">
        <v>49</v>
      </c>
      <c r="B30" s="51" t="s">
        <v>22</v>
      </c>
      <c r="C30" s="61">
        <v>3710.963</v>
      </c>
      <c r="D30" s="59">
        <v>2153.354</v>
      </c>
      <c r="E30" s="55">
        <f t="shared" si="0"/>
        <v>58.02682484303938</v>
      </c>
    </row>
    <row r="31" spans="1:5" s="34" customFormat="1" ht="23.25" customHeight="1" thickBot="1">
      <c r="A31" s="52"/>
      <c r="B31" s="53" t="s">
        <v>24</v>
      </c>
      <c r="C31" s="56">
        <f>SUM(C20:C30)</f>
        <v>141179.703</v>
      </c>
      <c r="D31" s="57">
        <f>SUM(D20:D30)</f>
        <v>93877.63453</v>
      </c>
      <c r="E31" s="47">
        <f t="shared" si="0"/>
        <v>66.49513530284165</v>
      </c>
    </row>
    <row r="32" spans="1:5" s="33" customFormat="1" ht="12.75">
      <c r="A32" s="43"/>
      <c r="B32" s="43"/>
      <c r="C32" s="43"/>
      <c r="D32" s="43"/>
      <c r="E32" s="43"/>
    </row>
    <row r="33" spans="1:5" s="33" customFormat="1" ht="12.75">
      <c r="A33" s="43"/>
      <c r="B33" s="43"/>
      <c r="C33" s="43"/>
      <c r="D33" s="43"/>
      <c r="E33" s="43"/>
    </row>
    <row r="34" spans="1:5" s="33" customFormat="1" ht="12.75">
      <c r="A34" s="43"/>
      <c r="B34" s="43"/>
      <c r="C34" s="43"/>
      <c r="D34" s="43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E154" s="32"/>
    </row>
    <row r="155" spans="1:5" ht="12.75">
      <c r="A155" s="32"/>
      <c r="B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</sheetData>
  <sheetProtection/>
  <mergeCells count="4">
    <mergeCell ref="A1:E1"/>
    <mergeCell ref="A2:E2"/>
    <mergeCell ref="A5:E5"/>
    <mergeCell ref="A19:E19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2017-02-19T23:13:28Z</cp:lastPrinted>
  <dcterms:created xsi:type="dcterms:W3CDTF">2015-04-06T06:03:14Z</dcterms:created>
  <dcterms:modified xsi:type="dcterms:W3CDTF">2017-03-07T10:04:05Z</dcterms:modified>
  <cp:category/>
  <cp:version/>
  <cp:contentType/>
  <cp:contentStatus/>
</cp:coreProperties>
</file>